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DE783660-211A-49E6-9F51-A91682D00D6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10-2025" sheetId="115" r:id="rId2"/>
    <sheet name="09-2025" sheetId="114" r:id="rId3"/>
    <sheet name="08-2025" sheetId="113" r:id="rId4"/>
    <sheet name="07-2025" sheetId="112" r:id="rId5"/>
    <sheet name="06-2025" sheetId="111" r:id="rId6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15" l="1"/>
  <c r="E31" i="115"/>
  <c r="E30" i="115"/>
  <c r="E29" i="115"/>
  <c r="E26" i="115"/>
  <c r="E25" i="115"/>
  <c r="E24" i="115"/>
  <c r="E21" i="115"/>
  <c r="E20" i="115"/>
  <c r="E16" i="115"/>
  <c r="E8" i="115"/>
  <c r="H9" i="65" l="1"/>
  <c r="H8" i="65"/>
  <c r="H6" i="65" l="1"/>
  <c r="M21" i="65" l="1"/>
  <c r="M4" i="65"/>
  <c r="M5" i="65"/>
  <c r="M6" i="65"/>
  <c r="M7" i="65"/>
  <c r="M8" i="65"/>
  <c r="M9" i="65"/>
  <c r="M26" i="65" l="1"/>
  <c r="M27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5" i="65"/>
  <c r="T26" i="65"/>
  <c r="H7" i="65" s="1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K23" i="65" l="1"/>
  <c r="G17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6" i="65"/>
  <c r="I11" i="65" l="1"/>
  <c r="M11" i="65"/>
  <c r="M23" i="65" s="1"/>
  <c r="I17" i="65"/>
  <c r="H13" i="65"/>
  <c r="M13" i="65" s="1"/>
  <c r="H10" i="65"/>
  <c r="M10" i="65" s="1"/>
  <c r="H18" i="65"/>
  <c r="H16" i="65"/>
  <c r="M16" i="65" s="1"/>
  <c r="H15" i="65"/>
  <c r="M15" i="65" s="1"/>
  <c r="H19" i="65"/>
  <c r="M19" i="65" s="1"/>
  <c r="H12" i="65"/>
  <c r="M12" i="65" s="1"/>
  <c r="I8" i="65"/>
  <c r="I6" i="65"/>
  <c r="I20" i="65"/>
  <c r="I14" i="65"/>
  <c r="M25" i="65" l="1"/>
  <c r="M24" i="65"/>
  <c r="I18" i="65"/>
  <c r="M18" i="65"/>
  <c r="I13" i="65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<sst xmlns="http://schemas.openxmlformats.org/spreadsheetml/2006/main" count="433" uniqueCount="104">
  <si>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</si>
  <si>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</si>
  <si>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</si>
  <si>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</si>
  <si>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</si>
  <si>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</si>
  <si>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</si>
  <si>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</si>
  <si>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</si>
  <si>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</si>
  <si>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</si>
  <si>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</si>
  <si>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</si>
  <si>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</si>
  <si>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</si>
  <si>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</si>
  <si>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</si>
  <si>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</si>
  <si>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</si>
  <si>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</si>
  <si>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</si>
  <si>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</si>
  <si>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</si>
  <si>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</si>
  <si>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</si>
  <si>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</si>
  <si>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</si>
  <si>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</si>
  <si>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</si>
  <si>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</si>
  <si>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</si>
  <si>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</si>
  <si>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</si>
  <si>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</si>
  <si>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</si>
  <si>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</si>
  <si>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</si>
  <si>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</si>
  <si>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</si>
  <si>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</si>
  <si>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</si>
  <si>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</si>
  <si>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</si>
  <si>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</si>
  <si>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</si>
  <si>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</si>
  <si>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</si>
  <si>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</si>
  <si>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</si>
  <si>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</si>
  <si>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</si>
  <si>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</si>
  <si>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</si>
  <si>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</si>
  <si>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</si>
  <si>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</si>
  <si>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</si>
  <si>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</si>
  <si>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</si>
  <si>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</si>
  <si>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</si>
  <si>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</si>
  <si>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</si>
  <si>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</si>
  <si>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</si>
  <si>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</si>
  <si>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</si>
  <si>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INA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</si>
  <si>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</si>
  <si>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</si>
  <si>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</si>
  <si>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</si>
  <si>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</si>
  <si>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</si>
  <si>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</si>
  <si>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</si>
  <si>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</si>
  <si>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</si>
  <si>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Lipanj 2025. godine</t>
  </si>
  <si>
    <t>17.06.-23.06.</t>
  </si>
  <si>
    <t>24.06.-30.06.</t>
  </si>
  <si>
    <t>Gorivo evidencijski broj 03/2025</t>
  </si>
  <si>
    <t>Srpanj 2025. godine</t>
  </si>
  <si>
    <t>01.07.-07.07.</t>
  </si>
  <si>
    <t>08.07.-14.07.</t>
  </si>
  <si>
    <t>15.07.-21.07.</t>
  </si>
  <si>
    <t>22.07.-28.07.</t>
  </si>
  <si>
    <t>29.07.-04.08.</t>
  </si>
  <si>
    <t>Kolovoz 2025. godine</t>
  </si>
  <si>
    <t>05.08.-11.08.</t>
  </si>
  <si>
    <t>12.08.-18.08.</t>
  </si>
  <si>
    <t>19.08.-25.08.</t>
  </si>
  <si>
    <t>26.08.-01.09.</t>
  </si>
  <si>
    <t>02.09.-08.09.</t>
  </si>
  <si>
    <t>09.09.-15.09.</t>
  </si>
  <si>
    <t>16.09.-22.09.</t>
  </si>
  <si>
    <t>23.09.-29.09.</t>
  </si>
  <si>
    <t>Rujan 2025. godine</t>
  </si>
  <si>
    <t>Listopad 2025. godine</t>
  </si>
  <si>
    <t>30.09.-06.10.</t>
  </si>
  <si>
    <t>07.10.-13.10.</t>
  </si>
  <si>
    <t>14.10.-20.10.</t>
  </si>
  <si>
    <t>21.10.-27.10.</t>
  </si>
  <si>
    <t>28.10.-03.11.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</si>
</sst>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8" fontId="0" fillId="3" borderId="0" xfId="0" applyNumberFormat="1" applyFill="1"/>
    <xf numFmtId="168" fontId="0" fillId="6" borderId="0" xfId="0" applyNumberFormat="1" applyFill="1"/>
    <xf numFmtId="0" fontId="0" fillId="6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5777" name="Object 1" hidden="1">
              <a:extLst>
                <a:ext uri="{63B3BB69-23CF-44E3-9099-C40C66FF867C}">
                  <a14:compatExt spid="_x0000_s1355777"/>
                </a:ext>
                <a:ext uri="{FF2B5EF4-FFF2-40B4-BE49-F238E27FC236}">
                  <a16:creationId xmlns:a16="http://schemas.microsoft.com/office/drawing/2014/main" id="{00000000-0008-0000-0100-000001B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1681" name="Object 1" hidden="1">
              <a:extLst>
                <a:ext uri="{63B3BB69-23CF-44E3-9099-C40C66FF867C}">
                  <a14:compatExt spid="_x0000_s1351681"/>
                </a:ext>
                <a:ext uri="{FF2B5EF4-FFF2-40B4-BE49-F238E27FC236}">
                  <a16:creationId xmlns:a16="http://schemas.microsoft.com/office/drawing/2014/main" id="{00000000-0008-0000-0200-000001A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8609" name="Object 1" hidden="1">
              <a:extLst>
                <a:ext uri="{63B3BB69-23CF-44E3-9099-C40C66FF867C}">
                  <a14:compatExt spid="_x0000_s1348609"/>
                </a:ext>
                <a:ext uri="{FF2B5EF4-FFF2-40B4-BE49-F238E27FC236}">
                  <a16:creationId xmlns:a16="http://schemas.microsoft.com/office/drawing/2014/main" id="{00000000-0008-0000-0300-0000019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6561" name="Object 1" hidden="1">
              <a:extLst>
                <a:ext uri="{63B3BB69-23CF-44E3-9099-C40C66FF867C}">
                  <a14:compatExt spid="_x0000_s1346561"/>
                </a:ext>
                <a:ext uri="{FF2B5EF4-FFF2-40B4-BE49-F238E27FC236}">
                  <a16:creationId xmlns:a16="http://schemas.microsoft.com/office/drawing/2014/main" id="{00000000-0008-0000-0400-0000018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5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topLeftCell="H1" zoomScaleNormal="100" workbookViewId="0">
      <selection activeCell="L22" sqref="L2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52" customWidth="1"/>
    <col min="14" max="14" width="19" bestFit="1" customWidth="1"/>
    <col min="15" max="15" width="6.5546875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51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0" t="s">
        <v>58</v>
      </c>
      <c r="F2" s="19" t="s">
        <v>37</v>
      </c>
      <c r="G2" s="30" t="s">
        <v>59</v>
      </c>
      <c r="H2" s="30" t="s">
        <v>57</v>
      </c>
      <c r="I2" s="30" t="s">
        <v>60</v>
      </c>
      <c r="K2" s="20" t="s">
        <v>37</v>
      </c>
      <c r="L2" s="51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2">
        <v>3.9E-2</v>
      </c>
      <c r="F4" s="32">
        <v>0.54769999999999996</v>
      </c>
      <c r="G4" s="9">
        <v>0.57720000000000005</v>
      </c>
      <c r="H4" s="15">
        <v>0</v>
      </c>
      <c r="I4" s="33">
        <f>G4+H4</f>
        <v>0.57720000000000005</v>
      </c>
      <c r="J4" s="21" t="s">
        <v>67</v>
      </c>
      <c r="K4">
        <v>0.56689999999999996</v>
      </c>
      <c r="L4" s="53">
        <v>0.53180000000000005</v>
      </c>
      <c r="M4" s="24">
        <f t="shared" ref="M4:M21" si="0">L4-H4-E4</f>
        <v>0.49280000000000007</v>
      </c>
    </row>
    <row r="5" spans="1:23" ht="15" hidden="1" thickBot="1" x14ac:dyDescent="0.35">
      <c r="A5" s="12">
        <v>2</v>
      </c>
      <c r="B5" s="10" t="s">
        <v>15</v>
      </c>
      <c r="C5" s="34" t="s">
        <v>56</v>
      </c>
      <c r="D5" s="10" t="s">
        <v>17</v>
      </c>
      <c r="E5" s="32">
        <v>0.12</v>
      </c>
      <c r="F5" s="32">
        <f>ROUND(F45/$D$23,3)</f>
        <v>0.45600000000000002</v>
      </c>
      <c r="G5" s="35">
        <v>0.60460000000000003</v>
      </c>
      <c r="H5" s="15">
        <f>T28</f>
        <v>2.1239999999999998E-2</v>
      </c>
      <c r="I5" s="33">
        <f t="shared" ref="I5:I21" si="1">G5+H5</f>
        <v>0.62584000000000006</v>
      </c>
      <c r="J5" s="21" t="s">
        <v>67</v>
      </c>
      <c r="K5">
        <f t="shared" ref="K5:K21" si="2">L5-E5</f>
        <v>-0.12</v>
      </c>
      <c r="L5" s="55"/>
      <c r="M5" s="24">
        <f t="shared" si="0"/>
        <v>-0.14124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2">
        <v>3.8699999999999998E-2</v>
      </c>
      <c r="F6" s="32">
        <v>0.54769999999999996</v>
      </c>
      <c r="G6" s="9">
        <v>0.57689999999999997</v>
      </c>
      <c r="H6" s="15">
        <f>T26</f>
        <v>5.6140000000000002E-2</v>
      </c>
      <c r="I6" s="33">
        <f t="shared" si="1"/>
        <v>0.63303999999999994</v>
      </c>
      <c r="J6" s="21" t="s">
        <v>41</v>
      </c>
      <c r="K6">
        <f t="shared" si="2"/>
        <v>0.54890000000000005</v>
      </c>
      <c r="L6" s="53">
        <v>0.58760000000000001</v>
      </c>
      <c r="M6" s="24">
        <f t="shared" si="0"/>
        <v>0.49276000000000003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3">
        <f t="shared" si="1"/>
        <v>0.67813999999999997</v>
      </c>
      <c r="J7" s="21"/>
      <c r="K7">
        <f t="shared" si="2"/>
        <v>0.68559999999999999</v>
      </c>
      <c r="L7" s="5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2">
        <v>5.1799999999999999E-2</v>
      </c>
      <c r="F8" s="32">
        <v>0.58099999999999996</v>
      </c>
      <c r="G8" s="9">
        <v>0.52739999999999998</v>
      </c>
      <c r="H8" s="15">
        <f>T24</f>
        <v>0.51231000000000004</v>
      </c>
      <c r="I8" s="33">
        <f>G8+H8</f>
        <v>1.0397099999999999</v>
      </c>
      <c r="J8" s="21" t="s">
        <v>41</v>
      </c>
      <c r="K8">
        <f>L8-E8</f>
        <v>0.95289999999999997</v>
      </c>
      <c r="L8" s="53">
        <v>1.0046999999999999</v>
      </c>
      <c r="M8" s="24">
        <f t="shared" si="0"/>
        <v>0.44058999999999987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2">
        <v>4.6300000000000001E-2</v>
      </c>
      <c r="F9" s="32">
        <v>0.54769999999999996</v>
      </c>
      <c r="G9" s="9">
        <v>0.58450000000000002</v>
      </c>
      <c r="H9" s="15">
        <f>T23</f>
        <v>0.40612999999999999</v>
      </c>
      <c r="I9" s="33">
        <f t="shared" si="1"/>
        <v>0.99063000000000001</v>
      </c>
      <c r="J9" s="21" t="s">
        <v>41</v>
      </c>
      <c r="K9">
        <f t="shared" si="2"/>
        <v>0.89890000000000003</v>
      </c>
      <c r="L9" s="53">
        <v>0.94520000000000004</v>
      </c>
      <c r="M9" s="24">
        <f t="shared" si="0"/>
        <v>0.49277000000000004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36">
        <v>5.0999999999999997E-2</v>
      </c>
      <c r="F10" s="32">
        <v>0.58099999999999996</v>
      </c>
      <c r="G10" s="35">
        <v>0.67</v>
      </c>
      <c r="H10" s="15">
        <f>$H$8</f>
        <v>0.51231000000000004</v>
      </c>
      <c r="I10" s="33">
        <f t="shared" si="1"/>
        <v>1.1823100000000002</v>
      </c>
      <c r="J10" s="21" t="s">
        <v>67</v>
      </c>
      <c r="K10">
        <f t="shared" si="2"/>
        <v>2.9464999999999999</v>
      </c>
      <c r="L10" s="55">
        <v>2.9975000000000001</v>
      </c>
      <c r="M10" s="24">
        <f>L10-H10-E10</f>
        <v>2.4341900000000001</v>
      </c>
      <c r="U10">
        <v>0.58099999999999996</v>
      </c>
    </row>
    <row r="11" spans="1:23" ht="15" thickBot="1" x14ac:dyDescent="0.35">
      <c r="A11" s="50">
        <v>5</v>
      </c>
      <c r="B11" s="9" t="s">
        <v>21</v>
      </c>
      <c r="C11" s="14" t="s">
        <v>22</v>
      </c>
      <c r="D11" s="9" t="s">
        <v>19</v>
      </c>
      <c r="E11" s="32">
        <v>5.0999999999999997E-2</v>
      </c>
      <c r="F11" s="32">
        <v>0.54769999999999996</v>
      </c>
      <c r="G11" s="9">
        <v>0.58919999999999995</v>
      </c>
      <c r="H11" s="15">
        <f>$H$9</f>
        <v>0.40612999999999999</v>
      </c>
      <c r="I11" s="33">
        <f t="shared" si="1"/>
        <v>0.99532999999999994</v>
      </c>
      <c r="J11" s="21" t="s">
        <v>67</v>
      </c>
      <c r="K11">
        <f t="shared" si="2"/>
        <v>0.89893000000000001</v>
      </c>
      <c r="L11" s="53">
        <v>0.94993000000000005</v>
      </c>
      <c r="M11" s="24">
        <f t="shared" si="0"/>
        <v>0.49280000000000007</v>
      </c>
      <c r="U11">
        <v>0.54769999999999996</v>
      </c>
    </row>
    <row r="12" spans="1:23" ht="15" thickBot="1" x14ac:dyDescent="0.35">
      <c r="A12" s="50">
        <v>5</v>
      </c>
      <c r="B12" s="10" t="s">
        <v>15</v>
      </c>
      <c r="C12" s="9" t="s">
        <v>20</v>
      </c>
      <c r="D12" s="9" t="s">
        <v>19</v>
      </c>
      <c r="E12" s="32">
        <v>5.0999999999999997E-2</v>
      </c>
      <c r="F12" s="32">
        <v>0.58099999999999996</v>
      </c>
      <c r="G12" s="9">
        <v>0.52659999999999996</v>
      </c>
      <c r="H12" s="15">
        <f t="shared" ref="H12:H13" si="3">$H$8</f>
        <v>0.51231000000000004</v>
      </c>
      <c r="I12" s="33">
        <f t="shared" si="1"/>
        <v>1.03891</v>
      </c>
      <c r="J12" s="21" t="s">
        <v>67</v>
      </c>
      <c r="K12">
        <f t="shared" si="2"/>
        <v>0.95291000000000003</v>
      </c>
      <c r="L12" s="53">
        <v>1.0039100000000001</v>
      </c>
      <c r="M12" s="24">
        <f t="shared" si="0"/>
        <v>0.44060000000000005</v>
      </c>
    </row>
    <row r="13" spans="1:23" ht="15" thickBot="1" x14ac:dyDescent="0.35">
      <c r="A13" s="50">
        <v>5</v>
      </c>
      <c r="B13" s="9" t="s">
        <v>21</v>
      </c>
      <c r="C13" s="40" t="s">
        <v>43</v>
      </c>
      <c r="D13" s="9" t="s">
        <v>19</v>
      </c>
      <c r="E13" s="36">
        <v>0.11700000000000001</v>
      </c>
      <c r="F13" s="32">
        <v>0.6391</v>
      </c>
      <c r="G13" s="9">
        <v>0.64019999999999999</v>
      </c>
      <c r="H13" s="15">
        <f t="shared" si="3"/>
        <v>0.51231000000000004</v>
      </c>
      <c r="I13" s="33">
        <f t="shared" si="1"/>
        <v>1.1525099999999999</v>
      </c>
      <c r="J13" s="21" t="s">
        <v>67</v>
      </c>
      <c r="K13">
        <f t="shared" si="2"/>
        <v>0.99700999999999995</v>
      </c>
      <c r="L13" s="53">
        <v>1.1140099999999999</v>
      </c>
      <c r="M13" s="24">
        <f>L13-H13-E13</f>
        <v>0.48469999999999991</v>
      </c>
    </row>
    <row r="14" spans="1:23" ht="15" thickBot="1" x14ac:dyDescent="0.35">
      <c r="A14" s="50">
        <v>6</v>
      </c>
      <c r="B14" s="9" t="s">
        <v>32</v>
      </c>
      <c r="C14" s="9" t="s">
        <v>22</v>
      </c>
      <c r="D14" s="9" t="s">
        <v>19</v>
      </c>
      <c r="E14" s="36">
        <v>0.14499999999999999</v>
      </c>
      <c r="F14" s="32">
        <v>0.54769999999999996</v>
      </c>
      <c r="G14" s="9">
        <v>0.68320000000000003</v>
      </c>
      <c r="H14" s="15">
        <f>$H$9</f>
        <v>0.40612999999999999</v>
      </c>
      <c r="I14" s="33">
        <f t="shared" si="1"/>
        <v>1.0893299999999999</v>
      </c>
      <c r="J14" s="21" t="s">
        <v>67</v>
      </c>
      <c r="K14">
        <f t="shared" si="2"/>
        <v>0.89893000000000001</v>
      </c>
      <c r="L14" s="53">
        <v>1.04393</v>
      </c>
      <c r="M14" s="24">
        <f t="shared" si="0"/>
        <v>0.49280000000000002</v>
      </c>
    </row>
    <row r="15" spans="1:23" ht="15" thickBot="1" x14ac:dyDescent="0.35">
      <c r="A15" s="50">
        <v>6</v>
      </c>
      <c r="B15" s="10" t="s">
        <v>15</v>
      </c>
      <c r="C15" s="10" t="s">
        <v>20</v>
      </c>
      <c r="D15" s="9" t="s">
        <v>19</v>
      </c>
      <c r="E15" s="36">
        <v>0.14499999999999999</v>
      </c>
      <c r="F15" s="32">
        <f t="shared" ref="E15:F21" si="4">ROUND(F55/$D$23,3)</f>
        <v>0.55600000000000005</v>
      </c>
      <c r="G15" s="9">
        <v>0.62060000000000004</v>
      </c>
      <c r="H15" s="15">
        <f t="shared" ref="H15:H16" si="5">$H$8</f>
        <v>0.51231000000000004</v>
      </c>
      <c r="I15" s="33">
        <f t="shared" si="1"/>
        <v>1.1329100000000001</v>
      </c>
      <c r="J15" s="21" t="s">
        <v>67</v>
      </c>
      <c r="K15">
        <f t="shared" si="2"/>
        <v>0.95290999999999992</v>
      </c>
      <c r="L15" s="53">
        <v>1.0979099999999999</v>
      </c>
      <c r="M15" s="24">
        <f t="shared" si="0"/>
        <v>0.44059999999999988</v>
      </c>
    </row>
    <row r="16" spans="1:23" ht="15" thickBot="1" x14ac:dyDescent="0.35">
      <c r="A16" s="50">
        <v>6</v>
      </c>
      <c r="B16" s="10" t="s">
        <v>21</v>
      </c>
      <c r="C16" s="10" t="s">
        <v>31</v>
      </c>
      <c r="D16" s="10" t="s">
        <v>19</v>
      </c>
      <c r="E16" s="36">
        <v>0.14699999999999999</v>
      </c>
      <c r="F16" s="32">
        <f t="shared" si="4"/>
        <v>0.60799999999999998</v>
      </c>
      <c r="G16" s="33">
        <v>0.67020000000000002</v>
      </c>
      <c r="H16" s="15">
        <f t="shared" si="5"/>
        <v>0.51231000000000004</v>
      </c>
      <c r="I16" s="33">
        <f t="shared" si="1"/>
        <v>1.1825100000000002</v>
      </c>
      <c r="J16" s="21" t="s">
        <v>67</v>
      </c>
      <c r="K16">
        <f t="shared" si="2"/>
        <v>0.99700999999999995</v>
      </c>
      <c r="L16" s="53">
        <v>1.14401</v>
      </c>
      <c r="M16" s="24">
        <f t="shared" si="0"/>
        <v>0.48469999999999991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4"/>
        <v>3.6999999999999998E-2</v>
      </c>
      <c r="F17" s="10">
        <f t="shared" si="4"/>
        <v>0.63100000000000001</v>
      </c>
      <c r="G17" s="9">
        <f t="shared" ref="G17" si="6">E17+F17</f>
        <v>0.66800000000000004</v>
      </c>
      <c r="H17" s="15">
        <f>$H$9</f>
        <v>0.40612999999999999</v>
      </c>
      <c r="I17" s="33">
        <f t="shared" si="1"/>
        <v>1.07413</v>
      </c>
      <c r="J17" s="21"/>
      <c r="K17">
        <f t="shared" si="2"/>
        <v>0.91889999999999994</v>
      </c>
      <c r="L17" s="55">
        <v>0.95589999999999997</v>
      </c>
      <c r="M17" s="24">
        <f t="shared" si="0"/>
        <v>0.51276999999999995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4"/>
        <v>0.11799999999999999</v>
      </c>
      <c r="F18" s="10">
        <f t="shared" si="4"/>
        <v>0.55600000000000005</v>
      </c>
      <c r="G18" s="9">
        <v>4.5</v>
      </c>
      <c r="H18" s="15">
        <f t="shared" ref="H18:H19" si="7">$H$8</f>
        <v>0.51231000000000004</v>
      </c>
      <c r="I18" s="33">
        <f t="shared" si="1"/>
        <v>5.0123100000000003</v>
      </c>
      <c r="J18" s="21"/>
      <c r="K18">
        <f t="shared" si="2"/>
        <v>0.99759999999999993</v>
      </c>
      <c r="L18" s="55">
        <v>1.1155999999999999</v>
      </c>
      <c r="M18" s="24">
        <f t="shared" si="0"/>
        <v>0.48528999999999989</v>
      </c>
      <c r="N18" s="37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4"/>
        <v>0.13</v>
      </c>
      <c r="F19" s="10">
        <f t="shared" si="4"/>
        <v>0.60799999999999998</v>
      </c>
      <c r="G19" s="9">
        <v>5.5600000000000005</v>
      </c>
      <c r="H19" s="15">
        <f t="shared" si="7"/>
        <v>0.51231000000000004</v>
      </c>
      <c r="I19" s="33">
        <f t="shared" si="1"/>
        <v>6.0723100000000008</v>
      </c>
      <c r="J19" s="17"/>
      <c r="K19">
        <f t="shared" si="2"/>
        <v>0.99759999999999993</v>
      </c>
      <c r="L19" s="55">
        <v>1.1275999999999999</v>
      </c>
      <c r="M19" s="24">
        <f t="shared" si="0"/>
        <v>0.48528999999999989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4"/>
        <v>0.14299999999999999</v>
      </c>
      <c r="F20" s="10">
        <f t="shared" si="4"/>
        <v>0.63100000000000001</v>
      </c>
      <c r="G20" s="9">
        <v>5.0380000000000003</v>
      </c>
      <c r="H20" s="15">
        <f>$H$9</f>
        <v>0.40612999999999999</v>
      </c>
      <c r="I20" s="33">
        <f t="shared" si="1"/>
        <v>5.4441300000000004</v>
      </c>
      <c r="J20" s="17"/>
      <c r="K20">
        <f t="shared" si="2"/>
        <v>0.91890000000000005</v>
      </c>
      <c r="L20" s="55">
        <v>1.0619000000000001</v>
      </c>
      <c r="M20" s="24">
        <f t="shared" si="0"/>
        <v>0.51277000000000006</v>
      </c>
    </row>
    <row r="21" spans="1:20" ht="15" thickBot="1" x14ac:dyDescent="0.35">
      <c r="A21" s="50">
        <v>7</v>
      </c>
      <c r="B21" s="10" t="s">
        <v>15</v>
      </c>
      <c r="C21" s="13" t="s">
        <v>44</v>
      </c>
      <c r="D21" s="10" t="s">
        <v>19</v>
      </c>
      <c r="E21" s="36">
        <v>0.14000000000000001</v>
      </c>
      <c r="F21" s="32">
        <f t="shared" si="4"/>
        <v>0.52100000000000002</v>
      </c>
      <c r="G21" s="9">
        <v>0.67820000000000003</v>
      </c>
      <c r="H21" s="27">
        <v>0</v>
      </c>
      <c r="I21" s="33">
        <f t="shared" si="1"/>
        <v>0.67820000000000003</v>
      </c>
      <c r="J21" s="17" t="s">
        <v>67</v>
      </c>
      <c r="K21">
        <f t="shared" si="2"/>
        <v>0.49280000000000002</v>
      </c>
      <c r="L21" s="53">
        <v>0.63280000000000003</v>
      </c>
      <c r="M21" s="24">
        <f t="shared" si="0"/>
        <v>0.49280000000000002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AVERAGE(K9,K11,K14)</f>
        <v>0.89892000000000005</v>
      </c>
      <c r="L23" s="52">
        <f>AVERAGE(L9,L11,L14,L17,L20)</f>
        <v>0.99137200000000014</v>
      </c>
      <c r="M23" s="28">
        <f>AVERAGE(M9,M11,M14)</f>
        <v>0.49279000000000001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v>0.40612999999999999</v>
      </c>
    </row>
    <row r="24" spans="1:20" x14ac:dyDescent="0.3">
      <c r="J24" t="s">
        <v>43</v>
      </c>
      <c r="K24">
        <f>AVERAGE(K13,K16)</f>
        <v>0.99700999999999995</v>
      </c>
      <c r="L24" s="52">
        <f>AVERAGE(L13,L16,L19)</f>
        <v>1.1285400000000001</v>
      </c>
      <c r="M24" s="41">
        <f>AVERAGE(M13,M16)</f>
        <v>0.48469999999999991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v>0.51231000000000004</v>
      </c>
    </row>
    <row r="25" spans="1:20" x14ac:dyDescent="0.3">
      <c r="J25" t="s">
        <v>20</v>
      </c>
      <c r="K25">
        <f>AVERAGE(K8,K12,K15)</f>
        <v>0.95290666666666668</v>
      </c>
      <c r="L25" s="52">
        <f>AVERAGE(L8,L10,L12,L15,L18)</f>
        <v>1.443924</v>
      </c>
      <c r="M25" s="28">
        <f>AVERAGE(M8,M10,M12,M15)</f>
        <v>0.93899499999999991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ref="T25:T28" si="8">R25/1000</f>
        <v>0.51200000000000001</v>
      </c>
    </row>
    <row r="26" spans="1:20" x14ac:dyDescent="0.3">
      <c r="J26" t="s">
        <v>18</v>
      </c>
      <c r="K26">
        <f>AVERAGE(K6,K7)</f>
        <v>0.61725000000000008</v>
      </c>
      <c r="L26" s="52">
        <f>AVERAGE(L6,L7)</f>
        <v>0.67375000000000007</v>
      </c>
      <c r="M26" s="42">
        <f>AVERAGE(M6,M7)</f>
        <v>0.56111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0.52984999999999993</v>
      </c>
      <c r="L27" s="52">
        <f>AVERAGE(L4,L21)</f>
        <v>0.58230000000000004</v>
      </c>
      <c r="M27" s="28">
        <f>AVERAGE(M4,M21)</f>
        <v>0.49280000000000002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29" t="s">
        <v>56</v>
      </c>
      <c r="K28" t="s">
        <v>66</v>
      </c>
      <c r="M28" s="4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73</v>
      </c>
    </row>
    <row r="33" spans="3:9" hidden="1" x14ac:dyDescent="0.3">
      <c r="C33" t="s">
        <v>47</v>
      </c>
    </row>
    <row r="34" spans="3:9" x14ac:dyDescent="0.3">
      <c r="C34" t="s">
        <v>74</v>
      </c>
    </row>
    <row r="35" spans="3:9" x14ac:dyDescent="0.3">
      <c r="C35" t="s">
        <v>75</v>
      </c>
    </row>
    <row r="36" spans="3:9" x14ac:dyDescent="0.3">
      <c r="C36" t="s">
        <v>76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77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CCC4-3F0C-462F-90F7-C44B4C70FC30}">
  <dimension ref="A1:G52"/>
  <sheetViews>
    <sheetView tabSelected="1" topLeftCell="A3" workbookViewId="0">
      <selection activeCell="H14" sqref="H14"/>
    </sheetView>
  </sheetViews>
  <sheetFormatPr defaultRowHeight="14.4" x14ac:dyDescent="0.3"/>
  <cols>
    <col min="1" max="1" width="10" customWidth="1"/>
    <col min="2" max="2" width="127.88671875" customWidth="1"/>
    <col min="3" max="3" width="11.88671875" bestFit="1" customWidth="1"/>
    <col min="4" max="4" width="12.5546875" bestFit="1" customWidth="1"/>
    <col min="5" max="7" width="12" bestFit="1" customWidth="1"/>
  </cols>
  <sheetData>
    <row r="1" spans="1:7" s="1" customFormat="1" ht="26.25" customHeight="1" x14ac:dyDescent="0.25">
      <c r="A1" s="56"/>
      <c r="B1" s="54" t="s">
        <v>0</v>
      </c>
    </row>
    <row r="2" spans="1:7" s="1" customFormat="1" ht="13.8" x14ac:dyDescent="0.25">
      <c r="A2" s="56"/>
      <c r="B2" s="54" t="s">
        <v>81</v>
      </c>
    </row>
    <row r="3" spans="1:7" s="1" customFormat="1" ht="13.8" x14ac:dyDescent="0.25">
      <c r="A3" s="2"/>
      <c r="B3" s="3"/>
    </row>
    <row r="4" spans="1:7" ht="22.5" customHeight="1" x14ac:dyDescent="0.3">
      <c r="A4" s="57" t="s">
        <v>98</v>
      </c>
      <c r="B4" s="58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44">
        <v>0.56040000000000001</v>
      </c>
      <c r="D8" s="44">
        <v>0.54169999999999996</v>
      </c>
      <c r="E8" s="44">
        <f>List1!$L$4</f>
        <v>0.53180000000000005</v>
      </c>
      <c r="F8" s="44"/>
      <c r="G8" s="44"/>
    </row>
    <row r="9" spans="1:7" ht="7.5" hidden="1" customHeight="1" x14ac:dyDescent="0.3">
      <c r="C9" s="45"/>
      <c r="D9" s="45"/>
      <c r="E9" s="45"/>
      <c r="F9" s="45"/>
      <c r="G9" s="45"/>
    </row>
    <row r="10" spans="1:7" ht="22.5" hidden="1" customHeight="1" x14ac:dyDescent="0.3">
      <c r="A10" s="22" t="s">
        <v>3</v>
      </c>
      <c r="B10" s="22"/>
      <c r="C10" s="46"/>
      <c r="D10" s="46"/>
      <c r="E10" s="46"/>
      <c r="F10" s="46"/>
      <c r="G10" s="46"/>
    </row>
    <row r="11" spans="1:7" ht="18" customHeight="1" x14ac:dyDescent="0.3">
      <c r="A11" s="22"/>
      <c r="B11" s="22"/>
      <c r="C11" s="47"/>
      <c r="D11" s="47"/>
      <c r="E11" s="47"/>
      <c r="F11" s="47"/>
      <c r="G11" s="47"/>
    </row>
    <row r="12" spans="1:7" ht="18.75" customHeight="1" x14ac:dyDescent="0.3">
      <c r="A12" s="6"/>
      <c r="B12" s="7"/>
      <c r="C12" s="48"/>
      <c r="D12" s="48"/>
      <c r="E12" s="48"/>
      <c r="F12" s="48"/>
      <c r="G12" s="48"/>
    </row>
    <row r="13" spans="1:7" ht="0.75" customHeight="1" x14ac:dyDescent="0.3">
      <c r="A13" s="4"/>
      <c r="B13" s="5"/>
      <c r="C13" s="31"/>
      <c r="D13" s="31"/>
      <c r="E13" s="31"/>
      <c r="F13" s="31"/>
      <c r="G13" s="31"/>
    </row>
    <row r="14" spans="1:7" ht="21" customHeight="1" x14ac:dyDescent="0.3">
      <c r="A14" s="22" t="s">
        <v>69</v>
      </c>
      <c r="B14" s="22"/>
      <c r="C14" s="46"/>
      <c r="D14" s="46"/>
      <c r="E14" s="46"/>
      <c r="F14" s="46"/>
      <c r="G14" s="46"/>
    </row>
    <row r="15" spans="1:7" ht="6.75" hidden="1" customHeight="1" x14ac:dyDescent="0.3">
      <c r="C15" s="45"/>
      <c r="D15" s="45"/>
      <c r="E15" s="45"/>
      <c r="F15" s="45"/>
      <c r="G15" s="45"/>
    </row>
    <row r="16" spans="1:7" ht="18.75" customHeight="1" x14ac:dyDescent="0.3">
      <c r="A16" s="6" t="s">
        <v>2</v>
      </c>
      <c r="B16" s="7" t="s">
        <v>62</v>
      </c>
      <c r="C16" s="44">
        <v>0.61619999999999997</v>
      </c>
      <c r="D16" s="44">
        <v>0.59750000000000003</v>
      </c>
      <c r="E16" s="44">
        <f>List1!$L$6</f>
        <v>0.58760000000000001</v>
      </c>
      <c r="F16" s="44"/>
      <c r="G16" s="44"/>
    </row>
    <row r="17" spans="1:7" ht="7.5" hidden="1" customHeight="1" x14ac:dyDescent="0.3">
      <c r="C17" s="45"/>
      <c r="D17" s="45"/>
      <c r="E17" s="45"/>
      <c r="F17" s="45"/>
      <c r="G17" s="45"/>
    </row>
    <row r="18" spans="1:7" ht="22.5" customHeight="1" x14ac:dyDescent="0.3">
      <c r="A18" s="22" t="s">
        <v>68</v>
      </c>
      <c r="B18" s="22"/>
      <c r="C18" s="46"/>
      <c r="D18" s="46"/>
      <c r="E18" s="46"/>
      <c r="F18" s="46"/>
      <c r="G18" s="46"/>
    </row>
    <row r="19" spans="1:7" ht="6.75" hidden="1" customHeight="1" x14ac:dyDescent="0.3">
      <c r="C19" s="45"/>
      <c r="D19" s="45"/>
      <c r="E19" s="45"/>
      <c r="F19" s="45"/>
      <c r="G19" s="45"/>
    </row>
    <row r="20" spans="1:7" ht="15" customHeight="1" x14ac:dyDescent="0.3">
      <c r="A20" s="6" t="s">
        <v>2</v>
      </c>
      <c r="B20" s="7" t="s">
        <v>63</v>
      </c>
      <c r="C20" s="44">
        <v>1.0382</v>
      </c>
      <c r="D20" s="44">
        <v>1.0173000000000001</v>
      </c>
      <c r="E20" s="44">
        <f>List1!$L$8</f>
        <v>1.0046999999999999</v>
      </c>
      <c r="F20" s="44"/>
      <c r="G20" s="44"/>
    </row>
    <row r="21" spans="1:7" ht="18.75" customHeight="1" x14ac:dyDescent="0.3">
      <c r="A21" s="39" t="s">
        <v>4</v>
      </c>
      <c r="B21" s="38" t="s">
        <v>64</v>
      </c>
      <c r="C21" s="49">
        <v>0.9738</v>
      </c>
      <c r="D21" s="49">
        <v>0.95509999999999995</v>
      </c>
      <c r="E21" s="49">
        <f>List1!$L$9</f>
        <v>0.94520000000000004</v>
      </c>
      <c r="F21" s="49"/>
      <c r="G21" s="49"/>
    </row>
    <row r="22" spans="1:7" ht="22.5" customHeight="1" x14ac:dyDescent="0.3">
      <c r="A22" s="22" t="s">
        <v>75</v>
      </c>
      <c r="B22" s="22"/>
      <c r="C22" s="46"/>
      <c r="D22" s="46"/>
      <c r="E22" s="46"/>
      <c r="F22" s="46"/>
      <c r="G22" s="46"/>
    </row>
    <row r="23" spans="1:7" ht="2.25" customHeight="1" x14ac:dyDescent="0.3">
      <c r="C23" s="45"/>
      <c r="D23" s="45"/>
      <c r="E23" s="45"/>
      <c r="F23" s="45"/>
      <c r="G23" s="45"/>
    </row>
    <row r="24" spans="1:7" ht="18.75" customHeight="1" x14ac:dyDescent="0.3">
      <c r="A24" s="6" t="s">
        <v>2</v>
      </c>
      <c r="B24" s="7" t="s">
        <v>63</v>
      </c>
      <c r="C24" s="48">
        <v>1.0374099999999999</v>
      </c>
      <c r="D24" s="48">
        <v>1.01641</v>
      </c>
      <c r="E24" s="48">
        <f>List1!$L$12</f>
        <v>1.0039100000000001</v>
      </c>
      <c r="F24" s="48"/>
      <c r="G24" s="48"/>
    </row>
    <row r="25" spans="1:7" ht="19.5" customHeight="1" x14ac:dyDescent="0.3">
      <c r="A25" s="6" t="s">
        <v>4</v>
      </c>
      <c r="B25" s="7" t="s">
        <v>64</v>
      </c>
      <c r="C25" s="48">
        <v>0.97853000000000001</v>
      </c>
      <c r="D25" s="48">
        <v>0.95982999999999996</v>
      </c>
      <c r="E25" s="48">
        <f>List1!$L$11</f>
        <v>0.94993000000000005</v>
      </c>
      <c r="F25" s="48"/>
      <c r="G25" s="48"/>
    </row>
    <row r="26" spans="1:7" ht="16.5" customHeight="1" x14ac:dyDescent="0.3">
      <c r="A26" s="39" t="s">
        <v>5</v>
      </c>
      <c r="B26" s="38" t="s">
        <v>71</v>
      </c>
      <c r="C26" s="48">
        <v>1.1509100000000001</v>
      </c>
      <c r="D26" s="48">
        <v>1.12781</v>
      </c>
      <c r="E26" s="48">
        <f>List1!$L$13</f>
        <v>1.1140099999999999</v>
      </c>
      <c r="F26" s="48"/>
      <c r="G26" s="48"/>
    </row>
    <row r="27" spans="1:7" ht="22.5" customHeight="1" x14ac:dyDescent="0.3">
      <c r="A27" s="22" t="s">
        <v>76</v>
      </c>
      <c r="B27" s="22"/>
      <c r="C27" s="46"/>
      <c r="D27" s="46"/>
      <c r="E27" s="46"/>
      <c r="F27" s="46"/>
      <c r="G27" s="46"/>
    </row>
    <row r="28" spans="1:7" ht="0.75" customHeight="1" x14ac:dyDescent="0.3">
      <c r="C28" s="45"/>
      <c r="D28" s="45"/>
      <c r="E28" s="45"/>
      <c r="F28" s="45"/>
      <c r="G28" s="45"/>
    </row>
    <row r="29" spans="1:7" ht="18.75" customHeight="1" x14ac:dyDescent="0.3">
      <c r="A29" s="6" t="s">
        <v>2</v>
      </c>
      <c r="B29" s="7" t="s">
        <v>63</v>
      </c>
      <c r="C29" s="48">
        <v>1.13141</v>
      </c>
      <c r="D29" s="48">
        <v>1.1104099999999999</v>
      </c>
      <c r="E29" s="48">
        <f>List1!$L$15</f>
        <v>1.0979099999999999</v>
      </c>
      <c r="F29" s="48"/>
      <c r="G29" s="48"/>
    </row>
    <row r="30" spans="1:7" ht="18.75" customHeight="1" x14ac:dyDescent="0.3">
      <c r="A30" s="6" t="s">
        <v>4</v>
      </c>
      <c r="B30" s="7" t="s">
        <v>64</v>
      </c>
      <c r="C30" s="48">
        <v>1.07253</v>
      </c>
      <c r="D30" s="48">
        <v>1.05383</v>
      </c>
      <c r="E30" s="48">
        <f>List1!$L$14</f>
        <v>1.04393</v>
      </c>
      <c r="F30" s="48"/>
      <c r="G30" s="48"/>
    </row>
    <row r="31" spans="1:7" ht="15" customHeight="1" x14ac:dyDescent="0.3">
      <c r="A31" s="39" t="s">
        <v>5</v>
      </c>
      <c r="B31" s="38" t="s">
        <v>71</v>
      </c>
      <c r="C31" s="48">
        <v>1.1809099999999999</v>
      </c>
      <c r="D31" s="48">
        <v>1.15781</v>
      </c>
      <c r="E31" s="48">
        <f>List1!$L$16</f>
        <v>1.14401</v>
      </c>
      <c r="F31" s="48"/>
      <c r="G31" s="48"/>
    </row>
    <row r="32" spans="1:7" ht="22.5" customHeight="1" x14ac:dyDescent="0.3">
      <c r="A32" s="22" t="s">
        <v>70</v>
      </c>
      <c r="B32" s="22"/>
      <c r="C32" s="46"/>
      <c r="D32" s="46"/>
      <c r="E32" s="46"/>
      <c r="F32" s="46"/>
      <c r="G32" s="46"/>
    </row>
    <row r="33" spans="1:7" ht="0.75" customHeight="1" x14ac:dyDescent="0.3">
      <c r="C33" s="45"/>
      <c r="D33" s="45"/>
      <c r="E33" s="45"/>
      <c r="F33" s="45"/>
      <c r="G33" s="45"/>
    </row>
    <row r="34" spans="1:7" ht="18.75" customHeight="1" x14ac:dyDescent="0.3">
      <c r="A34" s="6" t="s">
        <v>2</v>
      </c>
      <c r="B34" s="7" t="s">
        <v>72</v>
      </c>
      <c r="C34" s="48">
        <v>0.66139999999999999</v>
      </c>
      <c r="D34" s="48">
        <v>0.64270000000000005</v>
      </c>
      <c r="E34" s="48">
        <f>List1!$L$21</f>
        <v>0.63280000000000003</v>
      </c>
      <c r="F34" s="48"/>
      <c r="G34" s="48"/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63</v>
      </c>
    </row>
    <row r="41" spans="1:7" ht="18.75" hidden="1" customHeight="1" x14ac:dyDescent="0.3">
      <c r="A41" s="6" t="s">
        <v>4</v>
      </c>
      <c r="B41" s="7" t="s">
        <v>65</v>
      </c>
    </row>
    <row r="42" spans="1:7" ht="18.75" hidden="1" customHeight="1" x14ac:dyDescent="0.3">
      <c r="A42" s="6" t="s">
        <v>5</v>
      </c>
      <c r="B42" s="7" t="s">
        <v>64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63</v>
      </c>
    </row>
    <row r="47" spans="1:7" ht="18.75" hidden="1" customHeight="1" x14ac:dyDescent="0.3">
      <c r="A47" s="6" t="s">
        <v>4</v>
      </c>
      <c r="B47" s="7" t="s">
        <v>65</v>
      </c>
    </row>
    <row r="48" spans="1:7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577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577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B757-9B8D-4259-B26E-B32F96F82F60}">
  <dimension ref="A1:F52"/>
  <sheetViews>
    <sheetView workbookViewId="0">
      <selection activeCell="G21" sqref="G21"/>
    </sheetView>
  </sheetViews>
  <sheetFormatPr defaultRowHeight="14.4" x14ac:dyDescent="0.3"/>
  <cols>
    <col min="1" max="1" width="10" customWidth="1"/>
    <col min="2" max="2" width="127.88671875" customWidth="1"/>
    <col min="3" max="3" width="11.88671875" bestFit="1" customWidth="1"/>
    <col min="4" max="4" width="12.5546875" bestFit="1" customWidth="1"/>
    <col min="5" max="7" width="12" bestFit="1" customWidth="1"/>
  </cols>
  <sheetData>
    <row r="1" spans="1:6" s="1" customFormat="1" ht="26.25" customHeight="1" x14ac:dyDescent="0.25">
      <c r="A1" s="56"/>
      <c r="B1" s="54" t="s">
        <v>0</v>
      </c>
    </row>
    <row r="2" spans="1:6" s="1" customFormat="1" ht="13.8" x14ac:dyDescent="0.25">
      <c r="A2" s="56"/>
      <c r="B2" s="54" t="s">
        <v>81</v>
      </c>
    </row>
    <row r="3" spans="1:6" s="1" customFormat="1" ht="13.8" x14ac:dyDescent="0.25">
      <c r="A3" s="2"/>
      <c r="B3" s="3"/>
    </row>
    <row r="4" spans="1:6" ht="22.5" customHeight="1" x14ac:dyDescent="0.3">
      <c r="A4" s="57" t="s">
        <v>97</v>
      </c>
      <c r="B4" s="58"/>
      <c r="C4" s="8" t="s">
        <v>93</v>
      </c>
      <c r="D4" s="8" t="s">
        <v>94</v>
      </c>
      <c r="E4" s="8" t="s">
        <v>95</v>
      </c>
      <c r="F4" s="8" t="s">
        <v>96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44">
        <v>0.54069999999999996</v>
      </c>
      <c r="D8" s="44">
        <v>0.55410000000000004</v>
      </c>
      <c r="E8" s="44">
        <v>0.54990000000000006</v>
      </c>
      <c r="F8" s="44">
        <v>0.55779999999999996</v>
      </c>
    </row>
    <row r="9" spans="1:6" ht="7.5" hidden="1" customHeight="1" x14ac:dyDescent="0.3">
      <c r="C9" s="45"/>
      <c r="D9" s="45"/>
      <c r="E9" s="45"/>
      <c r="F9" s="45"/>
    </row>
    <row r="10" spans="1:6" ht="22.5" hidden="1" customHeight="1" x14ac:dyDescent="0.3">
      <c r="A10" s="22" t="s">
        <v>3</v>
      </c>
      <c r="B10" s="22"/>
      <c r="C10" s="46"/>
      <c r="D10" s="46"/>
      <c r="E10" s="46"/>
      <c r="F10" s="46"/>
    </row>
    <row r="11" spans="1:6" ht="18" customHeight="1" x14ac:dyDescent="0.3">
      <c r="A11" s="22"/>
      <c r="B11" s="22"/>
      <c r="C11" s="47"/>
      <c r="D11" s="47"/>
      <c r="E11" s="47"/>
      <c r="F11" s="47"/>
    </row>
    <row r="12" spans="1:6" ht="18.75" customHeight="1" x14ac:dyDescent="0.3">
      <c r="A12" s="6"/>
      <c r="B12" s="7"/>
      <c r="C12" s="48"/>
      <c r="D12" s="48"/>
      <c r="E12" s="48"/>
      <c r="F12" s="48"/>
    </row>
    <row r="13" spans="1:6" ht="0.75" customHeight="1" x14ac:dyDescent="0.3">
      <c r="A13" s="4"/>
      <c r="B13" s="5"/>
      <c r="C13" s="31"/>
      <c r="D13" s="31"/>
      <c r="E13" s="31"/>
      <c r="F13" s="31"/>
    </row>
    <row r="14" spans="1:6" ht="21" customHeight="1" x14ac:dyDescent="0.3">
      <c r="A14" s="22" t="s">
        <v>69</v>
      </c>
      <c r="B14" s="22"/>
      <c r="C14" s="46"/>
      <c r="D14" s="46"/>
      <c r="E14" s="46"/>
      <c r="F14" s="46"/>
    </row>
    <row r="15" spans="1:6" ht="6.75" hidden="1" customHeight="1" x14ac:dyDescent="0.3">
      <c r="C15" s="45"/>
      <c r="D15" s="45"/>
      <c r="E15" s="45"/>
      <c r="F15" s="45"/>
    </row>
    <row r="16" spans="1:6" ht="18.75" customHeight="1" x14ac:dyDescent="0.3">
      <c r="A16" s="6" t="s">
        <v>2</v>
      </c>
      <c r="B16" s="7" t="s">
        <v>62</v>
      </c>
      <c r="C16" s="44">
        <v>0.59650000000000003</v>
      </c>
      <c r="D16" s="44">
        <v>0.6099</v>
      </c>
      <c r="E16" s="44">
        <v>0.60570000000000002</v>
      </c>
      <c r="F16" s="44">
        <v>0.61360000000000003</v>
      </c>
    </row>
    <row r="17" spans="1:6" ht="7.5" hidden="1" customHeight="1" x14ac:dyDescent="0.3">
      <c r="C17" s="45"/>
      <c r="D17" s="45"/>
      <c r="E17" s="45"/>
      <c r="F17" s="45"/>
    </row>
    <row r="18" spans="1:6" ht="22.5" customHeight="1" x14ac:dyDescent="0.3">
      <c r="A18" s="22" t="s">
        <v>68</v>
      </c>
      <c r="B18" s="22"/>
      <c r="C18" s="46"/>
      <c r="D18" s="46"/>
      <c r="E18" s="46"/>
      <c r="F18" s="46"/>
    </row>
    <row r="19" spans="1:6" ht="6.75" hidden="1" customHeight="1" x14ac:dyDescent="0.3">
      <c r="C19" s="45"/>
      <c r="D19" s="45"/>
      <c r="E19" s="45"/>
      <c r="F19" s="45"/>
    </row>
    <row r="20" spans="1:6" ht="15" customHeight="1" x14ac:dyDescent="0.3">
      <c r="A20" s="6" t="s">
        <v>2</v>
      </c>
      <c r="B20" s="7" t="s">
        <v>63</v>
      </c>
      <c r="C20" s="44">
        <v>1.0314000000000001</v>
      </c>
      <c r="D20" s="44">
        <v>1.0457000000000001</v>
      </c>
      <c r="E20" s="44">
        <v>1.0432999999999999</v>
      </c>
      <c r="F20" s="44">
        <v>1.0387999999999999</v>
      </c>
    </row>
    <row r="21" spans="1:6" ht="18.75" customHeight="1" x14ac:dyDescent="0.3">
      <c r="A21" s="39" t="s">
        <v>4</v>
      </c>
      <c r="B21" s="38" t="s">
        <v>64</v>
      </c>
      <c r="C21" s="49">
        <v>0.95409999999999995</v>
      </c>
      <c r="D21" s="49">
        <v>0.96750000000000003</v>
      </c>
      <c r="E21" s="49">
        <v>0.96330000000000005</v>
      </c>
      <c r="F21" s="49">
        <v>0.97119999999999995</v>
      </c>
    </row>
    <row r="22" spans="1:6" ht="22.5" customHeight="1" x14ac:dyDescent="0.3">
      <c r="A22" s="22" t="s">
        <v>75</v>
      </c>
      <c r="B22" s="22"/>
      <c r="C22" s="46"/>
      <c r="D22" s="46"/>
      <c r="E22" s="46"/>
      <c r="F22" s="46"/>
    </row>
    <row r="23" spans="1:6" ht="2.25" customHeight="1" x14ac:dyDescent="0.3">
      <c r="C23" s="45"/>
      <c r="D23" s="45"/>
      <c r="E23" s="45"/>
      <c r="F23" s="45"/>
    </row>
    <row r="24" spans="1:6" ht="18.75" customHeight="1" x14ac:dyDescent="0.3">
      <c r="A24" s="6" t="s">
        <v>2</v>
      </c>
      <c r="B24" s="7" t="s">
        <v>63</v>
      </c>
      <c r="C24" s="48">
        <v>1.03061</v>
      </c>
      <c r="D24" s="48">
        <v>1.04491</v>
      </c>
      <c r="E24" s="48">
        <v>1.04251</v>
      </c>
      <c r="F24" s="48">
        <v>1.0380100000000001</v>
      </c>
    </row>
    <row r="25" spans="1:6" ht="19.5" customHeight="1" x14ac:dyDescent="0.3">
      <c r="A25" s="6" t="s">
        <v>4</v>
      </c>
      <c r="B25" s="7" t="s">
        <v>64</v>
      </c>
      <c r="C25" s="48">
        <v>0.95882999999999996</v>
      </c>
      <c r="D25" s="48">
        <v>0.97223000000000004</v>
      </c>
      <c r="E25" s="48">
        <v>0.96802999999999995</v>
      </c>
      <c r="F25" s="48">
        <v>0.97592999999999996</v>
      </c>
    </row>
    <row r="26" spans="1:6" ht="16.5" customHeight="1" x14ac:dyDescent="0.3">
      <c r="A26" s="39" t="s">
        <v>5</v>
      </c>
      <c r="B26" s="38" t="s">
        <v>71</v>
      </c>
      <c r="C26" s="48">
        <v>1.14331</v>
      </c>
      <c r="D26" s="48">
        <v>1.1590100000000001</v>
      </c>
      <c r="E26" s="48">
        <v>1.1564099999999999</v>
      </c>
      <c r="F26" s="48">
        <v>1.15141</v>
      </c>
    </row>
    <row r="27" spans="1:6" ht="22.5" customHeight="1" x14ac:dyDescent="0.3">
      <c r="A27" s="22" t="s">
        <v>76</v>
      </c>
      <c r="B27" s="22"/>
      <c r="C27" s="46"/>
      <c r="D27" s="46"/>
      <c r="E27" s="46"/>
      <c r="F27" s="46"/>
    </row>
    <row r="28" spans="1:6" ht="0.75" customHeight="1" x14ac:dyDescent="0.3">
      <c r="C28" s="45"/>
      <c r="D28" s="45"/>
      <c r="E28" s="45"/>
      <c r="F28" s="45"/>
    </row>
    <row r="29" spans="1:6" ht="18.75" customHeight="1" x14ac:dyDescent="0.3">
      <c r="A29" s="6" t="s">
        <v>2</v>
      </c>
      <c r="B29" s="7" t="s">
        <v>63</v>
      </c>
      <c r="C29" s="48">
        <v>1.1246100000000001</v>
      </c>
      <c r="D29" s="48">
        <v>1.1389100000000001</v>
      </c>
      <c r="E29" s="48">
        <v>1.1365099999999999</v>
      </c>
      <c r="F29" s="48">
        <v>1.13201</v>
      </c>
    </row>
    <row r="30" spans="1:6" ht="18.75" customHeight="1" x14ac:dyDescent="0.3">
      <c r="A30" s="6" t="s">
        <v>4</v>
      </c>
      <c r="B30" s="7" t="s">
        <v>64</v>
      </c>
      <c r="C30" s="48">
        <v>1.0528299999999999</v>
      </c>
      <c r="D30" s="48">
        <v>1.06623</v>
      </c>
      <c r="E30" s="48">
        <v>1.06203</v>
      </c>
      <c r="F30" s="48">
        <v>1.06993</v>
      </c>
    </row>
    <row r="31" spans="1:6" ht="15" customHeight="1" x14ac:dyDescent="0.3">
      <c r="A31" s="39" t="s">
        <v>5</v>
      </c>
      <c r="B31" s="38" t="s">
        <v>71</v>
      </c>
      <c r="C31" s="48">
        <v>1.1733100000000001</v>
      </c>
      <c r="D31" s="48">
        <v>1.1890099999999999</v>
      </c>
      <c r="E31" s="48">
        <v>1.18641</v>
      </c>
      <c r="F31" s="48">
        <v>1.1814100000000001</v>
      </c>
    </row>
    <row r="32" spans="1:6" ht="22.5" customHeight="1" x14ac:dyDescent="0.3">
      <c r="A32" s="22" t="s">
        <v>70</v>
      </c>
      <c r="B32" s="22"/>
      <c r="C32" s="46"/>
      <c r="D32" s="46"/>
      <c r="E32" s="46"/>
      <c r="F32" s="46"/>
    </row>
    <row r="33" spans="1:6" ht="0.75" customHeight="1" x14ac:dyDescent="0.3">
      <c r="C33" s="45"/>
      <c r="D33" s="45"/>
      <c r="E33" s="45"/>
      <c r="F33" s="45"/>
    </row>
    <row r="34" spans="1:6" ht="18.75" customHeight="1" x14ac:dyDescent="0.3">
      <c r="A34" s="6" t="s">
        <v>2</v>
      </c>
      <c r="B34" s="7" t="s">
        <v>72</v>
      </c>
      <c r="C34" s="48">
        <v>0.64170000000000005</v>
      </c>
      <c r="D34" s="48">
        <v>0.65510000000000002</v>
      </c>
      <c r="E34" s="48">
        <v>0.65090000000000003</v>
      </c>
      <c r="F34" s="48">
        <v>0.65880000000000005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63</v>
      </c>
    </row>
    <row r="41" spans="1:6" ht="18.75" hidden="1" customHeight="1" x14ac:dyDescent="0.3">
      <c r="A41" s="6" t="s">
        <v>4</v>
      </c>
      <c r="B41" s="7" t="s">
        <v>65</v>
      </c>
    </row>
    <row r="42" spans="1:6" ht="18.75" hidden="1" customHeight="1" x14ac:dyDescent="0.3">
      <c r="A42" s="6" t="s">
        <v>5</v>
      </c>
      <c r="B42" s="7" t="s">
        <v>64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63</v>
      </c>
    </row>
    <row r="47" spans="1:6" ht="18.75" hidden="1" customHeight="1" x14ac:dyDescent="0.3">
      <c r="A47" s="6" t="s">
        <v>4</v>
      </c>
      <c r="B47" s="7" t="s">
        <v>65</v>
      </c>
    </row>
    <row r="48" spans="1:6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516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168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52C6-7856-4FF0-8C30-676092A00941}">
  <dimension ref="A1:F52"/>
  <sheetViews>
    <sheetView topLeftCell="A14"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3" width="11.88671875" bestFit="1" customWidth="1"/>
    <col min="4" max="4" width="12.5546875" bestFit="1" customWidth="1"/>
    <col min="5" max="7" width="12" bestFit="1" customWidth="1"/>
  </cols>
  <sheetData>
    <row r="1" spans="1:6" s="1" customFormat="1" ht="26.25" customHeight="1" x14ac:dyDescent="0.25">
      <c r="A1" s="56"/>
      <c r="B1" s="54" t="s">
        <v>0</v>
      </c>
    </row>
    <row r="2" spans="1:6" s="1" customFormat="1" ht="13.8" x14ac:dyDescent="0.25">
      <c r="A2" s="56"/>
      <c r="B2" s="54" t="s">
        <v>81</v>
      </c>
    </row>
    <row r="3" spans="1:6" s="1" customFormat="1" ht="13.8" x14ac:dyDescent="0.25">
      <c r="A3" s="2"/>
      <c r="B3" s="3"/>
    </row>
    <row r="4" spans="1:6" ht="22.5" customHeight="1" x14ac:dyDescent="0.3">
      <c r="A4" s="57" t="s">
        <v>88</v>
      </c>
      <c r="B4" s="58"/>
      <c r="C4" s="8" t="s">
        <v>89</v>
      </c>
      <c r="D4" s="8" t="s">
        <v>90</v>
      </c>
      <c r="E4" s="8" t="s">
        <v>91</v>
      </c>
      <c r="F4" s="8" t="s">
        <v>92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44">
        <v>0.5575</v>
      </c>
      <c r="D8" s="44">
        <v>0.54269999999999996</v>
      </c>
      <c r="E8" s="44">
        <v>0.52649999999999997</v>
      </c>
      <c r="F8" s="44">
        <v>0.53469999999999995</v>
      </c>
    </row>
    <row r="9" spans="1:6" ht="7.5" hidden="1" customHeight="1" x14ac:dyDescent="0.3">
      <c r="C9" s="45"/>
      <c r="D9" s="45"/>
      <c r="E9" s="45"/>
      <c r="F9" s="45"/>
    </row>
    <row r="10" spans="1:6" ht="22.5" hidden="1" customHeight="1" x14ac:dyDescent="0.3">
      <c r="A10" s="22" t="s">
        <v>3</v>
      </c>
      <c r="B10" s="22"/>
      <c r="C10" s="46"/>
      <c r="D10" s="46"/>
      <c r="E10" s="46"/>
      <c r="F10" s="46"/>
    </row>
    <row r="11" spans="1:6" ht="18" customHeight="1" x14ac:dyDescent="0.3">
      <c r="A11" s="22"/>
      <c r="B11" s="22"/>
      <c r="C11" s="47"/>
      <c r="D11" s="47"/>
      <c r="E11" s="47"/>
      <c r="F11" s="47"/>
    </row>
    <row r="12" spans="1:6" ht="18.75" customHeight="1" x14ac:dyDescent="0.3">
      <c r="A12" s="6"/>
      <c r="B12" s="7"/>
      <c r="C12" s="48"/>
      <c r="D12" s="48"/>
      <c r="E12" s="48"/>
      <c r="F12" s="48"/>
    </row>
    <row r="13" spans="1:6" ht="0.75" customHeight="1" x14ac:dyDescent="0.3">
      <c r="A13" s="4"/>
      <c r="B13" s="5"/>
      <c r="C13" s="31"/>
      <c r="D13" s="31"/>
      <c r="E13" s="31"/>
      <c r="F13" s="31"/>
    </row>
    <row r="14" spans="1:6" ht="21" customHeight="1" x14ac:dyDescent="0.3">
      <c r="A14" s="22" t="s">
        <v>69</v>
      </c>
      <c r="B14" s="22"/>
      <c r="C14" s="46"/>
      <c r="D14" s="46"/>
      <c r="E14" s="46"/>
      <c r="F14" s="46"/>
    </row>
    <row r="15" spans="1:6" ht="6.75" hidden="1" customHeight="1" x14ac:dyDescent="0.3">
      <c r="C15" s="45"/>
      <c r="D15" s="45"/>
      <c r="E15" s="45"/>
      <c r="F15" s="45"/>
    </row>
    <row r="16" spans="1:6" ht="18.75" customHeight="1" x14ac:dyDescent="0.3">
      <c r="A16" s="6" t="s">
        <v>2</v>
      </c>
      <c r="B16" s="7" t="s">
        <v>62</v>
      </c>
      <c r="C16" s="44">
        <v>0.61329999999999996</v>
      </c>
      <c r="D16" s="44">
        <v>0.59850000000000003</v>
      </c>
      <c r="E16" s="44">
        <v>0.58230000000000004</v>
      </c>
      <c r="F16" s="44">
        <v>0.59050000000000002</v>
      </c>
    </row>
    <row r="17" spans="1:6" ht="7.5" hidden="1" customHeight="1" x14ac:dyDescent="0.3">
      <c r="C17" s="45"/>
      <c r="D17" s="45"/>
      <c r="E17" s="45"/>
      <c r="F17" s="45"/>
    </row>
    <row r="18" spans="1:6" ht="22.5" customHeight="1" x14ac:dyDescent="0.3">
      <c r="A18" s="22" t="s">
        <v>68</v>
      </c>
      <c r="B18" s="22"/>
      <c r="C18" s="46"/>
      <c r="D18" s="46"/>
      <c r="E18" s="46"/>
      <c r="F18" s="46"/>
    </row>
    <row r="19" spans="1:6" ht="6.75" hidden="1" customHeight="1" x14ac:dyDescent="0.3">
      <c r="C19" s="45"/>
      <c r="D19" s="45"/>
      <c r="E19" s="45"/>
      <c r="F19" s="45"/>
    </row>
    <row r="20" spans="1:6" ht="15" customHeight="1" x14ac:dyDescent="0.3">
      <c r="A20" s="6" t="s">
        <v>2</v>
      </c>
      <c r="B20" s="7" t="s">
        <v>63</v>
      </c>
      <c r="C20" s="44">
        <v>1.0354000000000001</v>
      </c>
      <c r="D20" s="44">
        <v>1.03</v>
      </c>
      <c r="E20" s="44">
        <v>1.0217000000000001</v>
      </c>
      <c r="F20" s="44">
        <v>1.0298</v>
      </c>
    </row>
    <row r="21" spans="1:6" ht="18.75" customHeight="1" x14ac:dyDescent="0.3">
      <c r="A21" s="39" t="s">
        <v>4</v>
      </c>
      <c r="B21" s="38" t="s">
        <v>64</v>
      </c>
      <c r="C21" s="49">
        <v>0.97089999999999999</v>
      </c>
      <c r="D21" s="49">
        <v>0.95609999999999995</v>
      </c>
      <c r="E21" s="49">
        <v>0.93989999999999996</v>
      </c>
      <c r="F21" s="49">
        <v>0.94810000000000005</v>
      </c>
    </row>
    <row r="22" spans="1:6" ht="22.5" customHeight="1" x14ac:dyDescent="0.3">
      <c r="A22" s="22" t="s">
        <v>75</v>
      </c>
      <c r="B22" s="22"/>
      <c r="C22" s="46"/>
      <c r="D22" s="46"/>
      <c r="E22" s="46"/>
      <c r="F22" s="46"/>
    </row>
    <row r="23" spans="1:6" ht="2.25" customHeight="1" x14ac:dyDescent="0.3">
      <c r="C23" s="45"/>
      <c r="D23" s="45"/>
      <c r="E23" s="45"/>
      <c r="F23" s="45"/>
    </row>
    <row r="24" spans="1:6" ht="18.75" customHeight="1" x14ac:dyDescent="0.3">
      <c r="A24" s="6" t="s">
        <v>2</v>
      </c>
      <c r="B24" s="7" t="s">
        <v>63</v>
      </c>
      <c r="C24" s="48">
        <v>1.03451</v>
      </c>
      <c r="D24" s="48">
        <v>1.02921</v>
      </c>
      <c r="E24" s="48">
        <v>1.02101</v>
      </c>
      <c r="F24" s="48">
        <v>1.02901</v>
      </c>
    </row>
    <row r="25" spans="1:6" ht="19.5" customHeight="1" x14ac:dyDescent="0.3">
      <c r="A25" s="6" t="s">
        <v>4</v>
      </c>
      <c r="B25" s="7" t="s">
        <v>64</v>
      </c>
      <c r="C25" s="48">
        <v>0.97572999999999999</v>
      </c>
      <c r="D25" s="48">
        <v>0.96082999999999996</v>
      </c>
      <c r="E25" s="48">
        <v>0.94462999999999997</v>
      </c>
      <c r="F25" s="48">
        <v>0.95282999999999995</v>
      </c>
    </row>
    <row r="26" spans="1:6" ht="16.5" customHeight="1" x14ac:dyDescent="0.3">
      <c r="A26" s="39" t="s">
        <v>5</v>
      </c>
      <c r="B26" s="38" t="s">
        <v>71</v>
      </c>
      <c r="C26" s="48">
        <v>1.14761</v>
      </c>
      <c r="D26" s="48">
        <v>1.14181</v>
      </c>
      <c r="E26" s="48">
        <v>1.1327100000000001</v>
      </c>
      <c r="F26" s="48">
        <v>1.14161</v>
      </c>
    </row>
    <row r="27" spans="1:6" ht="22.5" customHeight="1" x14ac:dyDescent="0.3">
      <c r="A27" s="22" t="s">
        <v>76</v>
      </c>
      <c r="B27" s="22"/>
      <c r="C27" s="46"/>
      <c r="D27" s="46"/>
      <c r="E27" s="46"/>
      <c r="F27" s="46"/>
    </row>
    <row r="28" spans="1:6" ht="0.75" customHeight="1" x14ac:dyDescent="0.3">
      <c r="C28" s="45"/>
      <c r="D28" s="45"/>
      <c r="E28" s="45"/>
      <c r="F28" s="45"/>
    </row>
    <row r="29" spans="1:6" ht="18.75" customHeight="1" x14ac:dyDescent="0.3">
      <c r="A29" s="6" t="s">
        <v>2</v>
      </c>
      <c r="B29" s="7" t="s">
        <v>63</v>
      </c>
      <c r="C29" s="48">
        <v>1.1285099999999999</v>
      </c>
      <c r="D29" s="48">
        <v>1.12321</v>
      </c>
      <c r="E29" s="48">
        <v>1.1150100000000001</v>
      </c>
      <c r="F29" s="48">
        <v>1.1230100000000001</v>
      </c>
    </row>
    <row r="30" spans="1:6" ht="18.75" customHeight="1" x14ac:dyDescent="0.3">
      <c r="A30" s="6" t="s">
        <v>4</v>
      </c>
      <c r="B30" s="7" t="s">
        <v>64</v>
      </c>
      <c r="C30" s="48">
        <v>1.0697300000000001</v>
      </c>
      <c r="D30" s="48">
        <v>1.0548299999999999</v>
      </c>
      <c r="E30" s="48">
        <v>1.0386299999999999</v>
      </c>
      <c r="F30" s="48">
        <v>1.0468299999999999</v>
      </c>
    </row>
    <row r="31" spans="1:6" ht="15" customHeight="1" x14ac:dyDescent="0.3">
      <c r="A31" s="39" t="s">
        <v>5</v>
      </c>
      <c r="B31" s="38" t="s">
        <v>71</v>
      </c>
      <c r="C31" s="48">
        <v>1.17761</v>
      </c>
      <c r="D31" s="48">
        <v>1.17181</v>
      </c>
      <c r="E31" s="48">
        <v>1.1627099999999999</v>
      </c>
      <c r="F31" s="48">
        <v>1.17161</v>
      </c>
    </row>
    <row r="32" spans="1:6" ht="22.5" customHeight="1" x14ac:dyDescent="0.3">
      <c r="A32" s="22" t="s">
        <v>70</v>
      </c>
      <c r="B32" s="22"/>
      <c r="C32" s="46"/>
      <c r="D32" s="46"/>
      <c r="E32" s="46"/>
      <c r="F32" s="46"/>
    </row>
    <row r="33" spans="1:6" ht="0.75" customHeight="1" x14ac:dyDescent="0.3">
      <c r="C33" s="45"/>
      <c r="D33" s="45"/>
      <c r="E33" s="45"/>
      <c r="F33" s="45"/>
    </row>
    <row r="34" spans="1:6" ht="18.75" customHeight="1" x14ac:dyDescent="0.3">
      <c r="A34" s="6" t="s">
        <v>2</v>
      </c>
      <c r="B34" s="7" t="s">
        <v>72</v>
      </c>
      <c r="C34" s="48">
        <v>0.65859999999999996</v>
      </c>
      <c r="D34" s="48">
        <v>0.64370000000000005</v>
      </c>
      <c r="E34" s="48">
        <v>0.62749999999999995</v>
      </c>
      <c r="F34" s="48">
        <v>0.63570000000000004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63</v>
      </c>
    </row>
    <row r="41" spans="1:6" ht="18.75" hidden="1" customHeight="1" x14ac:dyDescent="0.3">
      <c r="A41" s="6" t="s">
        <v>4</v>
      </c>
      <c r="B41" s="7" t="s">
        <v>65</v>
      </c>
    </row>
    <row r="42" spans="1:6" ht="18.75" hidden="1" customHeight="1" x14ac:dyDescent="0.3">
      <c r="A42" s="6" t="s">
        <v>5</v>
      </c>
      <c r="B42" s="7" t="s">
        <v>64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63</v>
      </c>
    </row>
    <row r="47" spans="1:6" ht="18.75" hidden="1" customHeight="1" x14ac:dyDescent="0.3">
      <c r="A47" s="6" t="s">
        <v>4</v>
      </c>
      <c r="B47" s="7" t="s">
        <v>65</v>
      </c>
    </row>
    <row r="48" spans="1:6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86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860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A950-B227-429F-B03B-D06E82D6BF2B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  <col min="5" max="7" width="12" bestFit="1" customWidth="1"/>
  </cols>
  <sheetData>
    <row r="1" spans="1:7" s="1" customFormat="1" ht="26.25" customHeight="1" x14ac:dyDescent="0.25">
      <c r="A1" s="56"/>
      <c r="B1" s="54" t="s">
        <v>0</v>
      </c>
    </row>
    <row r="2" spans="1:7" s="1" customFormat="1" ht="13.8" x14ac:dyDescent="0.25">
      <c r="A2" s="56"/>
      <c r="B2" s="54" t="s">
        <v>81</v>
      </c>
    </row>
    <row r="3" spans="1:7" s="1" customFormat="1" ht="13.8" x14ac:dyDescent="0.25">
      <c r="A3" s="2"/>
      <c r="B3" s="3"/>
    </row>
    <row r="4" spans="1:7" ht="22.5" customHeight="1" x14ac:dyDescent="0.3">
      <c r="A4" s="57" t="s">
        <v>82</v>
      </c>
      <c r="B4" s="58"/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44">
        <v>0</v>
      </c>
      <c r="D8" s="44">
        <v>0</v>
      </c>
      <c r="E8" s="44">
        <v>0</v>
      </c>
      <c r="F8" s="44">
        <v>0.58079999999999998</v>
      </c>
      <c r="G8" s="44">
        <v>0.56920000000000004</v>
      </c>
    </row>
    <row r="9" spans="1:7" ht="7.5" hidden="1" customHeight="1" x14ac:dyDescent="0.3">
      <c r="C9" s="45"/>
      <c r="D9" s="45"/>
      <c r="E9" s="45"/>
      <c r="F9" s="45"/>
      <c r="G9" s="45"/>
    </row>
    <row r="10" spans="1:7" ht="22.5" hidden="1" customHeight="1" x14ac:dyDescent="0.3">
      <c r="A10" s="22" t="s">
        <v>3</v>
      </c>
      <c r="B10" s="22"/>
      <c r="C10" s="46"/>
      <c r="D10" s="46"/>
      <c r="E10" s="46"/>
      <c r="F10" s="46"/>
      <c r="G10" s="46"/>
    </row>
    <row r="11" spans="1:7" ht="18" customHeight="1" x14ac:dyDescent="0.3">
      <c r="A11" s="22"/>
      <c r="B11" s="22"/>
      <c r="C11" s="47"/>
      <c r="D11" s="47"/>
      <c r="E11" s="47"/>
      <c r="F11" s="47"/>
      <c r="G11" s="47"/>
    </row>
    <row r="12" spans="1:7" ht="18.75" customHeight="1" x14ac:dyDescent="0.3">
      <c r="A12" s="6"/>
      <c r="B12" s="7"/>
      <c r="C12" s="48"/>
      <c r="D12" s="48"/>
      <c r="E12" s="48"/>
      <c r="F12" s="48"/>
      <c r="G12" s="48"/>
    </row>
    <row r="13" spans="1:7" ht="0.75" customHeight="1" x14ac:dyDescent="0.3">
      <c r="A13" s="4"/>
      <c r="B13" s="5"/>
      <c r="C13" s="31"/>
      <c r="D13" s="31"/>
      <c r="E13" s="31"/>
      <c r="F13" s="31"/>
      <c r="G13" s="31"/>
    </row>
    <row r="14" spans="1:7" ht="21" customHeight="1" x14ac:dyDescent="0.3">
      <c r="A14" s="22" t="s">
        <v>69</v>
      </c>
      <c r="B14" s="22"/>
      <c r="C14" s="46"/>
      <c r="D14" s="46"/>
      <c r="E14" s="46"/>
      <c r="F14" s="46"/>
      <c r="G14" s="46"/>
    </row>
    <row r="15" spans="1:7" ht="6.75" hidden="1" customHeight="1" x14ac:dyDescent="0.3">
      <c r="C15" s="45"/>
      <c r="D15" s="45"/>
      <c r="E15" s="45"/>
      <c r="F15" s="45"/>
      <c r="G15" s="45"/>
    </row>
    <row r="16" spans="1:7" ht="18.75" customHeight="1" x14ac:dyDescent="0.3">
      <c r="A16" s="6" t="s">
        <v>2</v>
      </c>
      <c r="B16" s="7" t="s">
        <v>62</v>
      </c>
      <c r="C16" s="44">
        <v>0.61429999999999996</v>
      </c>
      <c r="D16" s="44">
        <v>0.6149</v>
      </c>
      <c r="E16" s="44">
        <v>0.63600000000000001</v>
      </c>
      <c r="F16" s="44">
        <v>0.63660000000000005</v>
      </c>
      <c r="G16" s="44">
        <v>0.625</v>
      </c>
    </row>
    <row r="17" spans="1:7" ht="7.5" hidden="1" customHeight="1" x14ac:dyDescent="0.3">
      <c r="C17" s="45"/>
      <c r="D17" s="45"/>
      <c r="E17" s="45"/>
      <c r="F17" s="45"/>
      <c r="G17" s="45"/>
    </row>
    <row r="18" spans="1:7" ht="22.5" customHeight="1" x14ac:dyDescent="0.3">
      <c r="A18" s="22" t="s">
        <v>68</v>
      </c>
      <c r="B18" s="22"/>
      <c r="C18" s="46"/>
      <c r="D18" s="46"/>
      <c r="E18" s="46"/>
      <c r="F18" s="46"/>
      <c r="G18" s="46"/>
    </row>
    <row r="19" spans="1:7" ht="6.75" hidden="1" customHeight="1" x14ac:dyDescent="0.3">
      <c r="C19" s="45"/>
      <c r="D19" s="45"/>
      <c r="E19" s="45"/>
      <c r="F19" s="45"/>
      <c r="G19" s="45"/>
    </row>
    <row r="20" spans="1:7" ht="15" customHeight="1" x14ac:dyDescent="0.3">
      <c r="A20" s="6" t="s">
        <v>2</v>
      </c>
      <c r="B20" s="7" t="s">
        <v>63</v>
      </c>
      <c r="C20" s="44">
        <v>1.0399</v>
      </c>
      <c r="D20" s="44">
        <v>1.0187999999999999</v>
      </c>
      <c r="E20" s="44">
        <v>1.0354000000000001</v>
      </c>
      <c r="F20" s="44">
        <v>1.0326</v>
      </c>
      <c r="G20" s="44">
        <v>1.0202</v>
      </c>
    </row>
    <row r="21" spans="1:7" ht="18.75" customHeight="1" x14ac:dyDescent="0.3">
      <c r="A21" s="39" t="s">
        <v>4</v>
      </c>
      <c r="B21" s="38" t="s">
        <v>64</v>
      </c>
      <c r="C21" s="49">
        <v>0.97189999999999999</v>
      </c>
      <c r="D21" s="49">
        <v>0.97250000000000003</v>
      </c>
      <c r="E21" s="49">
        <v>0.99360000000000004</v>
      </c>
      <c r="F21" s="49">
        <v>0.99419999999999997</v>
      </c>
      <c r="G21" s="49">
        <v>0.98260000000000003</v>
      </c>
    </row>
    <row r="22" spans="1:7" ht="22.5" customHeight="1" x14ac:dyDescent="0.3">
      <c r="A22" s="22" t="s">
        <v>75</v>
      </c>
      <c r="B22" s="22"/>
      <c r="C22" s="46"/>
      <c r="D22" s="46"/>
      <c r="E22" s="46"/>
      <c r="F22" s="46"/>
      <c r="G22" s="46"/>
    </row>
    <row r="23" spans="1:7" ht="2.25" customHeight="1" x14ac:dyDescent="0.3">
      <c r="C23" s="45"/>
      <c r="D23" s="45"/>
      <c r="E23" s="45"/>
      <c r="F23" s="45"/>
      <c r="G23" s="45"/>
    </row>
    <row r="24" spans="1:7" ht="18.75" customHeight="1" x14ac:dyDescent="0.3">
      <c r="A24" s="6" t="s">
        <v>2</v>
      </c>
      <c r="B24" s="7" t="s">
        <v>63</v>
      </c>
      <c r="C24" s="48">
        <v>1.03901</v>
      </c>
      <c r="D24" s="48">
        <v>1.0180100000000001</v>
      </c>
      <c r="E24" s="48">
        <v>1.03461</v>
      </c>
      <c r="F24" s="48">
        <v>1.0317099999999999</v>
      </c>
      <c r="G24" s="48">
        <v>1.0194099999999999</v>
      </c>
    </row>
    <row r="25" spans="1:7" ht="19.5" customHeight="1" x14ac:dyDescent="0.3">
      <c r="A25" s="6" t="s">
        <v>4</v>
      </c>
      <c r="B25" s="7" t="s">
        <v>64</v>
      </c>
      <c r="C25" s="48">
        <v>0.97653000000000001</v>
      </c>
      <c r="D25" s="48">
        <v>0.97723000000000004</v>
      </c>
      <c r="E25" s="48">
        <v>0.99833000000000005</v>
      </c>
      <c r="F25" s="48">
        <v>0.99892999999999998</v>
      </c>
      <c r="G25" s="48">
        <v>0.98723000000000005</v>
      </c>
    </row>
    <row r="26" spans="1:7" ht="16.5" customHeight="1" x14ac:dyDescent="0.3">
      <c r="A26" s="39" t="s">
        <v>5</v>
      </c>
      <c r="B26" s="38" t="s">
        <v>71</v>
      </c>
      <c r="C26" s="48">
        <v>1.1525099999999999</v>
      </c>
      <c r="D26" s="48">
        <v>1.12941</v>
      </c>
      <c r="E26" s="48">
        <v>1.14771</v>
      </c>
      <c r="F26" s="48">
        <v>1.1446099999999999</v>
      </c>
      <c r="G26" s="48">
        <v>1.1310100000000001</v>
      </c>
    </row>
    <row r="27" spans="1:7" ht="22.5" customHeight="1" x14ac:dyDescent="0.3">
      <c r="A27" s="22" t="s">
        <v>76</v>
      </c>
      <c r="B27" s="22"/>
      <c r="C27" s="46"/>
      <c r="D27" s="46"/>
      <c r="E27" s="46"/>
      <c r="F27" s="46"/>
      <c r="G27" s="46"/>
    </row>
    <row r="28" spans="1:7" ht="0.75" customHeight="1" x14ac:dyDescent="0.3">
      <c r="C28" s="45"/>
      <c r="D28" s="45"/>
      <c r="E28" s="45"/>
      <c r="F28" s="45"/>
      <c r="G28" s="45"/>
    </row>
    <row r="29" spans="1:7" ht="18.75" customHeight="1" x14ac:dyDescent="0.3">
      <c r="A29" s="6" t="s">
        <v>2</v>
      </c>
      <c r="B29" s="7" t="s">
        <v>63</v>
      </c>
      <c r="C29" s="48">
        <v>1.1330100000000001</v>
      </c>
      <c r="D29" s="48">
        <v>1.1120099999999999</v>
      </c>
      <c r="E29" s="48">
        <v>1.1286099999999999</v>
      </c>
      <c r="F29" s="48">
        <v>1.12571</v>
      </c>
      <c r="G29" s="48">
        <v>1.11341</v>
      </c>
    </row>
    <row r="30" spans="1:7" ht="18.75" customHeight="1" x14ac:dyDescent="0.3">
      <c r="A30" s="6" t="s">
        <v>4</v>
      </c>
      <c r="B30" s="7" t="s">
        <v>64</v>
      </c>
      <c r="C30" s="48">
        <v>1.07053</v>
      </c>
      <c r="D30" s="48">
        <v>1.0712299999999999</v>
      </c>
      <c r="E30" s="48">
        <v>1.09233</v>
      </c>
      <c r="F30" s="48">
        <v>1.09293</v>
      </c>
      <c r="G30" s="48">
        <v>1.0812299999999999</v>
      </c>
    </row>
    <row r="31" spans="1:7" ht="15" customHeight="1" x14ac:dyDescent="0.3">
      <c r="A31" s="39" t="s">
        <v>5</v>
      </c>
      <c r="B31" s="38" t="s">
        <v>71</v>
      </c>
      <c r="C31" s="48">
        <v>1.18251</v>
      </c>
      <c r="D31" s="48">
        <v>1.1594100000000001</v>
      </c>
      <c r="E31" s="48">
        <v>1.17771</v>
      </c>
      <c r="F31" s="48">
        <v>1.1746099999999999</v>
      </c>
      <c r="G31" s="48">
        <v>1.1610100000000001</v>
      </c>
    </row>
    <row r="32" spans="1:7" ht="22.5" customHeight="1" x14ac:dyDescent="0.3">
      <c r="A32" s="22" t="s">
        <v>70</v>
      </c>
      <c r="B32" s="22"/>
      <c r="C32" s="46"/>
      <c r="D32" s="46"/>
      <c r="E32" s="46"/>
      <c r="F32" s="46"/>
      <c r="G32" s="46"/>
    </row>
    <row r="33" spans="1:7" ht="0.75" customHeight="1" x14ac:dyDescent="0.3">
      <c r="C33" s="45"/>
      <c r="D33" s="45"/>
      <c r="E33" s="45"/>
      <c r="F33" s="45"/>
      <c r="G33" s="45"/>
    </row>
    <row r="34" spans="1:7" ht="18.75" customHeight="1" x14ac:dyDescent="0.3">
      <c r="A34" s="6" t="s">
        <v>2</v>
      </c>
      <c r="B34" s="7" t="s">
        <v>72</v>
      </c>
      <c r="C34" s="48">
        <v>0.65939999999999999</v>
      </c>
      <c r="D34" s="48">
        <v>0.66010000000000002</v>
      </c>
      <c r="E34" s="48">
        <v>0.68120000000000003</v>
      </c>
      <c r="F34" s="48">
        <v>0.68179999999999996</v>
      </c>
      <c r="G34" s="48">
        <v>0.67010000000000003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63</v>
      </c>
    </row>
    <row r="41" spans="1:7" ht="18.75" hidden="1" customHeight="1" x14ac:dyDescent="0.3">
      <c r="A41" s="6" t="s">
        <v>4</v>
      </c>
      <c r="B41" s="7" t="s">
        <v>65</v>
      </c>
    </row>
    <row r="42" spans="1:7" ht="18.75" hidden="1" customHeight="1" x14ac:dyDescent="0.3">
      <c r="A42" s="6" t="s">
        <v>5</v>
      </c>
      <c r="B42" s="7" t="s">
        <v>64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63</v>
      </c>
    </row>
    <row r="47" spans="1:7" ht="18.75" hidden="1" customHeight="1" x14ac:dyDescent="0.3">
      <c r="A47" s="6" t="s">
        <v>4</v>
      </c>
      <c r="B47" s="7" t="s">
        <v>65</v>
      </c>
    </row>
    <row r="48" spans="1:7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65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656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D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</cols>
  <sheetData>
    <row r="1" spans="1:4" s="1" customFormat="1" ht="26.25" customHeight="1" x14ac:dyDescent="0.25">
      <c r="A1" s="56"/>
      <c r="B1" s="54" t="s">
        <v>0</v>
      </c>
    </row>
    <row r="2" spans="1:4" s="1" customFormat="1" ht="13.8" x14ac:dyDescent="0.25">
      <c r="A2" s="56"/>
      <c r="B2" s="54" t="s">
        <v>81</v>
      </c>
    </row>
    <row r="3" spans="1:4" s="1" customFormat="1" ht="13.8" x14ac:dyDescent="0.25">
      <c r="A3" s="2"/>
      <c r="B3" s="3"/>
    </row>
    <row r="4" spans="1:4" ht="22.5" customHeight="1" x14ac:dyDescent="0.3">
      <c r="A4" s="57" t="s">
        <v>78</v>
      </c>
      <c r="B4" s="58"/>
      <c r="C4" s="8" t="s">
        <v>79</v>
      </c>
      <c r="D4" s="8" t="s">
        <v>80</v>
      </c>
    </row>
    <row r="5" spans="1:4" ht="6.75" customHeight="1" x14ac:dyDescent="0.3"/>
    <row r="6" spans="1:4" ht="22.5" customHeight="1" x14ac:dyDescent="0.3">
      <c r="A6" s="22" t="s">
        <v>1</v>
      </c>
      <c r="B6" s="22"/>
      <c r="C6" s="22"/>
      <c r="D6" s="22"/>
    </row>
    <row r="7" spans="1:4" ht="6.75" customHeight="1" x14ac:dyDescent="0.3"/>
    <row r="8" spans="1:4" ht="16.5" customHeight="1" x14ac:dyDescent="0.3">
      <c r="A8" s="6" t="s">
        <v>2</v>
      </c>
      <c r="B8" s="7" t="s">
        <v>61</v>
      </c>
      <c r="C8" s="44">
        <v>0</v>
      </c>
      <c r="D8" s="44">
        <v>0</v>
      </c>
    </row>
    <row r="9" spans="1:4" ht="7.5" hidden="1" customHeight="1" x14ac:dyDescent="0.3">
      <c r="C9" s="45"/>
      <c r="D9" s="45"/>
    </row>
    <row r="10" spans="1:4" ht="22.5" hidden="1" customHeight="1" x14ac:dyDescent="0.3">
      <c r="A10" s="22" t="s">
        <v>3</v>
      </c>
      <c r="B10" s="22"/>
      <c r="C10" s="46"/>
      <c r="D10" s="46"/>
    </row>
    <row r="11" spans="1:4" ht="18" customHeight="1" x14ac:dyDescent="0.3">
      <c r="A11" s="22"/>
      <c r="B11" s="22"/>
      <c r="C11" s="47"/>
      <c r="D11" s="47"/>
    </row>
    <row r="12" spans="1:4" ht="18.75" customHeight="1" x14ac:dyDescent="0.3">
      <c r="A12" s="6"/>
      <c r="B12" s="7"/>
      <c r="C12" s="48"/>
      <c r="D12" s="48"/>
    </row>
    <row r="13" spans="1:4" ht="0.75" customHeight="1" x14ac:dyDescent="0.3">
      <c r="A13" s="4"/>
      <c r="B13" s="5"/>
      <c r="C13" s="31"/>
      <c r="D13" s="31"/>
    </row>
    <row r="14" spans="1:4" ht="21" customHeight="1" x14ac:dyDescent="0.3">
      <c r="A14" s="22" t="s">
        <v>69</v>
      </c>
      <c r="B14" s="22"/>
      <c r="C14" s="46"/>
      <c r="D14" s="46"/>
    </row>
    <row r="15" spans="1:4" ht="6.75" hidden="1" customHeight="1" x14ac:dyDescent="0.3">
      <c r="C15" s="45"/>
      <c r="D15" s="45"/>
    </row>
    <row r="16" spans="1:4" ht="18.75" customHeight="1" x14ac:dyDescent="0.3">
      <c r="A16" s="6" t="s">
        <v>2</v>
      </c>
      <c r="B16" s="7" t="s">
        <v>62</v>
      </c>
      <c r="C16" s="44">
        <v>0.58440000000000003</v>
      </c>
      <c r="D16" s="44">
        <v>0.65590000000000004</v>
      </c>
    </row>
    <row r="17" spans="1:4" ht="7.5" hidden="1" customHeight="1" x14ac:dyDescent="0.3">
      <c r="C17" s="45"/>
      <c r="D17" s="45"/>
    </row>
    <row r="18" spans="1:4" ht="22.5" customHeight="1" x14ac:dyDescent="0.3">
      <c r="A18" s="22" t="s">
        <v>68</v>
      </c>
      <c r="B18" s="22"/>
      <c r="C18" s="46"/>
      <c r="D18" s="46"/>
    </row>
    <row r="19" spans="1:4" ht="6.75" hidden="1" customHeight="1" x14ac:dyDescent="0.3">
      <c r="C19" s="45"/>
      <c r="D19" s="45"/>
    </row>
    <row r="20" spans="1:4" ht="15" customHeight="1" x14ac:dyDescent="0.3">
      <c r="A20" s="6" t="s">
        <v>2</v>
      </c>
      <c r="B20" s="7" t="s">
        <v>63</v>
      </c>
      <c r="C20" s="44">
        <v>1.0415000000000001</v>
      </c>
      <c r="D20" s="44">
        <v>1.0674999999999999</v>
      </c>
    </row>
    <row r="21" spans="1:4" ht="18.75" customHeight="1" x14ac:dyDescent="0.3">
      <c r="A21" s="39" t="s">
        <v>4</v>
      </c>
      <c r="B21" s="38" t="s">
        <v>64</v>
      </c>
      <c r="C21" s="49">
        <v>0.94199999999999995</v>
      </c>
      <c r="D21" s="49">
        <v>1.0135000000000001</v>
      </c>
    </row>
    <row r="22" spans="1:4" ht="22.5" customHeight="1" x14ac:dyDescent="0.3">
      <c r="A22" s="22" t="s">
        <v>75</v>
      </c>
      <c r="B22" s="22"/>
      <c r="C22" s="46"/>
      <c r="D22" s="46"/>
    </row>
    <row r="23" spans="1:4" ht="2.25" customHeight="1" x14ac:dyDescent="0.3">
      <c r="C23" s="45"/>
      <c r="D23" s="45"/>
    </row>
    <row r="24" spans="1:4" ht="18.75" customHeight="1" x14ac:dyDescent="0.3">
      <c r="A24" s="6" t="s">
        <v>2</v>
      </c>
      <c r="B24" s="7" t="s">
        <v>63</v>
      </c>
      <c r="C24" s="48">
        <v>1.04081</v>
      </c>
      <c r="D24" s="48">
        <v>1.0666100000000001</v>
      </c>
    </row>
    <row r="25" spans="1:4" ht="19.5" customHeight="1" x14ac:dyDescent="0.3">
      <c r="A25" s="6" t="s">
        <v>4</v>
      </c>
      <c r="B25" s="7" t="s">
        <v>64</v>
      </c>
      <c r="C25" s="48">
        <v>0.94682999999999995</v>
      </c>
      <c r="D25" s="48">
        <v>1.01823</v>
      </c>
    </row>
    <row r="26" spans="1:4" ht="16.5" customHeight="1" x14ac:dyDescent="0.3">
      <c r="A26" s="39" t="s">
        <v>5</v>
      </c>
      <c r="B26" s="38" t="s">
        <v>71</v>
      </c>
      <c r="C26" s="48">
        <v>1.1545099999999999</v>
      </c>
      <c r="D26" s="48">
        <v>1.1830099999999999</v>
      </c>
    </row>
    <row r="27" spans="1:4" ht="22.5" customHeight="1" x14ac:dyDescent="0.3">
      <c r="A27" s="22" t="s">
        <v>76</v>
      </c>
      <c r="B27" s="22"/>
      <c r="C27" s="46"/>
      <c r="D27" s="46"/>
    </row>
    <row r="28" spans="1:4" ht="0.75" customHeight="1" x14ac:dyDescent="0.3">
      <c r="C28" s="45"/>
      <c r="D28" s="45"/>
    </row>
    <row r="29" spans="1:4" ht="18.75" customHeight="1" x14ac:dyDescent="0.3">
      <c r="A29" s="6" t="s">
        <v>2</v>
      </c>
      <c r="B29" s="7" t="s">
        <v>63</v>
      </c>
      <c r="C29" s="48">
        <v>1.1348100000000001</v>
      </c>
      <c r="D29" s="48">
        <v>1.1606099999999999</v>
      </c>
    </row>
    <row r="30" spans="1:4" ht="18.75" customHeight="1" x14ac:dyDescent="0.3">
      <c r="A30" s="6" t="s">
        <v>4</v>
      </c>
      <c r="B30" s="7" t="s">
        <v>64</v>
      </c>
      <c r="C30" s="48">
        <v>1.0408299999999999</v>
      </c>
      <c r="D30" s="48">
        <v>1.1122300000000001</v>
      </c>
    </row>
    <row r="31" spans="1:4" ht="15" customHeight="1" x14ac:dyDescent="0.3">
      <c r="A31" s="39" t="s">
        <v>5</v>
      </c>
      <c r="B31" s="38" t="s">
        <v>71</v>
      </c>
      <c r="C31" s="48">
        <v>1.18451</v>
      </c>
      <c r="D31" s="48">
        <v>1.2130099999999999</v>
      </c>
    </row>
    <row r="32" spans="1:4" ht="22.5" customHeight="1" x14ac:dyDescent="0.3">
      <c r="A32" s="22" t="s">
        <v>70</v>
      </c>
      <c r="B32" s="22"/>
      <c r="C32" s="46"/>
      <c r="D32" s="46"/>
    </row>
    <row r="33" spans="1:4" ht="0.75" customHeight="1" x14ac:dyDescent="0.3">
      <c r="C33" s="45"/>
      <c r="D33" s="45"/>
    </row>
    <row r="34" spans="1:4" ht="18.75" customHeight="1" x14ac:dyDescent="0.3">
      <c r="A34" s="6" t="s">
        <v>2</v>
      </c>
      <c r="B34" s="7" t="s">
        <v>72</v>
      </c>
      <c r="C34" s="48">
        <v>0.62970000000000004</v>
      </c>
      <c r="D34" s="48">
        <v>0.70109999999999995</v>
      </c>
    </row>
    <row r="35" spans="1:4" ht="18.75" customHeight="1" x14ac:dyDescent="0.3">
      <c r="A35" s="4"/>
      <c r="B35" s="5"/>
    </row>
    <row r="36" spans="1:4" ht="18.75" customHeight="1" x14ac:dyDescent="0.3">
      <c r="A36" s="4"/>
      <c r="B36" s="5"/>
    </row>
    <row r="37" spans="1:4" ht="6.75" customHeight="1" x14ac:dyDescent="0.3"/>
    <row r="38" spans="1:4" ht="22.5" hidden="1" customHeight="1" x14ac:dyDescent="0.3">
      <c r="A38" s="22" t="s">
        <v>6</v>
      </c>
      <c r="B38" s="22"/>
    </row>
    <row r="39" spans="1:4" ht="6" hidden="1" customHeight="1" x14ac:dyDescent="0.3"/>
    <row r="40" spans="1:4" ht="18.75" hidden="1" customHeight="1" x14ac:dyDescent="0.3">
      <c r="A40" s="6" t="s">
        <v>2</v>
      </c>
      <c r="B40" s="7" t="s">
        <v>63</v>
      </c>
    </row>
    <row r="41" spans="1:4" ht="18.75" hidden="1" customHeight="1" x14ac:dyDescent="0.3">
      <c r="A41" s="6" t="s">
        <v>4</v>
      </c>
      <c r="B41" s="7" t="s">
        <v>65</v>
      </c>
    </row>
    <row r="42" spans="1:4" ht="18.75" hidden="1" customHeight="1" x14ac:dyDescent="0.3">
      <c r="A42" s="6" t="s">
        <v>5</v>
      </c>
      <c r="B42" s="7" t="s">
        <v>64</v>
      </c>
    </row>
    <row r="43" spans="1:4" ht="6.75" hidden="1" customHeight="1" x14ac:dyDescent="0.3"/>
    <row r="44" spans="1:4" ht="22.5" hidden="1" customHeight="1" x14ac:dyDescent="0.3">
      <c r="A44" s="22" t="s">
        <v>7</v>
      </c>
      <c r="B44" s="22"/>
    </row>
    <row r="45" spans="1:4" ht="6" hidden="1" customHeight="1" x14ac:dyDescent="0.3"/>
    <row r="46" spans="1:4" ht="18.75" hidden="1" customHeight="1" x14ac:dyDescent="0.3">
      <c r="A46" s="6" t="s">
        <v>2</v>
      </c>
      <c r="B46" s="7" t="s">
        <v>63</v>
      </c>
    </row>
    <row r="47" spans="1:4" ht="18.75" hidden="1" customHeight="1" x14ac:dyDescent="0.3">
      <c r="A47" s="6" t="s">
        <v>4</v>
      </c>
      <c r="B47" s="7" t="s">
        <v>65</v>
      </c>
    </row>
    <row r="48" spans="1:4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10 A13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List1</vt:lpstr>
      <vt:lpstr>10-2025</vt:lpstr>
      <vt:lpstr>09-2025</vt:lpstr>
      <vt:lpstr>08-2025</vt:lpstr>
      <vt:lpstr>07-2025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2025-10-14T06:34:29Z</dcterms:modified>
  <cp:category/>
  <cp:contentStatus/>
</cp:coreProperties>
</file>